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Datos mensuales" sheetId="1" state="visible" r:id="rId1"/>
    <sheet xmlns:r="http://schemas.openxmlformats.org/officeDocument/2006/relationships" name="2 Indicadores del período" sheetId="2" state="visible" r:id="rId2"/>
    <sheet xmlns:r="http://schemas.openxmlformats.org/officeDocument/2006/relationships" name="3 Diccionario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" fontId="0" fillId="3" borderId="1" applyAlignment="1" pivotButton="0" quotePrefix="0" xfId="0">
      <alignment vertical="top" wrapText="1"/>
    </xf>
    <xf numFmtId="2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0" customWidth="1" min="5" max="5"/>
    <col width="12" customWidth="1" min="6" max="6"/>
    <col width="12" customWidth="1" min="7" max="7"/>
    <col width="11" customWidth="1" min="8" max="8"/>
    <col width="12" customWidth="1" min="9" max="9"/>
    <col width="11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12" customWidth="1" min="16" max="16"/>
    <col width="11" customWidth="1" min="17" max="17"/>
    <col width="12" customWidth="1" min="18" max="18"/>
  </cols>
  <sheetData>
    <row r="1">
      <c r="A1" s="1" t="inlineStr">
        <is>
          <t>DATOS MENSUALES DE PERSONAL — [RAZÓN SOCIAL]</t>
        </is>
      </c>
    </row>
    <row r="2">
      <c r="A2" s="2" t="inlineStr">
        <is>
          <t>Una fila por mes. Ejemplo demostrativo en cursiva (empresa ficticia de unas 80 personas): sobrescríbalo. Columnas grises: se calculan solas.</t>
        </is>
      </c>
    </row>
    <row r="4" ht="42" customHeight="1">
      <c r="A4" s="3" t="inlineStr">
        <is>
          <t>Mes</t>
        </is>
      </c>
      <c r="B4" s="3" t="inlineStr">
        <is>
          <t>Trabajadores al inicio</t>
        </is>
      </c>
      <c r="C4" s="3" t="inlineStr">
        <is>
          <t>Trabajadores al final</t>
        </is>
      </c>
      <c r="D4" s="3" t="inlineStr">
        <is>
          <t>Ingresos</t>
        </is>
      </c>
      <c r="E4" s="3" t="inlineStr">
        <is>
          <t>Renuncias</t>
        </is>
      </c>
      <c r="F4" s="3" t="inlineStr">
        <is>
          <t>Despidos y fin de contrato</t>
        </is>
      </c>
      <c r="G4" s="3" t="inlineStr">
        <is>
          <t>Salidas antes de 90 días</t>
        </is>
      </c>
      <c r="H4" s="3" t="inlineStr">
        <is>
          <t>Días laborables</t>
        </is>
      </c>
      <c r="I4" s="3" t="inlineStr">
        <is>
          <t>Días perdidos por ausencias</t>
        </is>
      </c>
      <c r="J4" s="3" t="inlineStr">
        <is>
          <t>Vacantes cubiertas</t>
        </is>
      </c>
      <c r="K4" s="3" t="inlineStr">
        <is>
          <t>…con personal interno</t>
        </is>
      </c>
      <c r="L4" s="3" t="inlineStr">
        <is>
          <t>Suma de días de cobertura</t>
        </is>
      </c>
      <c r="M4" s="3" t="inlineStr">
        <is>
          <t>Horas de capacitación</t>
        </is>
      </c>
      <c r="N4" s="3" t="inlineStr">
        <is>
          <t>Promedio de trabajadores</t>
        </is>
      </c>
      <c r="O4" s="3" t="inlineStr">
        <is>
          <t>Rotación %</t>
        </is>
      </c>
      <c r="P4" s="3" t="inlineStr">
        <is>
          <t>Rotación voluntaria %</t>
        </is>
      </c>
      <c r="Q4" s="3" t="inlineStr">
        <is>
          <t>Ausentismo %</t>
        </is>
      </c>
      <c r="R4" s="3" t="inlineStr">
        <is>
          <t>Tiempo de cobertura (días)</t>
        </is>
      </c>
    </row>
    <row r="5">
      <c r="A5" s="4" t="inlineStr">
        <is>
          <t>Julio</t>
        </is>
      </c>
      <c r="B5" s="4" t="n">
        <v>80</v>
      </c>
      <c r="C5" s="4" t="n">
        <v>81</v>
      </c>
      <c r="D5" s="4" t="n">
        <v>3</v>
      </c>
      <c r="E5" s="4" t="n">
        <v>1</v>
      </c>
      <c r="F5" s="4" t="n">
        <v>1</v>
      </c>
      <c r="G5" s="4" t="n">
        <v>0</v>
      </c>
      <c r="H5" s="4" t="n">
        <v>22</v>
      </c>
      <c r="I5" s="4" t="n">
        <v>41</v>
      </c>
      <c r="J5" s="4" t="n">
        <v>3</v>
      </c>
      <c r="K5" s="4" t="n">
        <v>1</v>
      </c>
      <c r="L5" s="4" t="n">
        <v>96</v>
      </c>
      <c r="M5" s="4" t="n">
        <v>64</v>
      </c>
      <c r="N5" s="5">
        <f>IF(OR(B5="",C5=""),"",(B5+C5)/2)</f>
        <v/>
      </c>
      <c r="O5" s="5">
        <f>IF(OR(N5="",N5=0),"",ROUND((E5+F5)/N5*100,2))</f>
        <v/>
      </c>
      <c r="P5" s="5">
        <f>IF(OR(N5="",N5=0),"",ROUND(E5/N5*100,2))</f>
        <v/>
      </c>
      <c r="Q5" s="5">
        <f>IF(OR(N5="",H5=""),"",ROUND(I5/(N5*H5)*100,2))</f>
        <v/>
      </c>
      <c r="R5" s="5">
        <f>IF(N(J5)=0,"",ROUND(L5/J5,2))</f>
        <v/>
      </c>
    </row>
    <row r="6">
      <c r="A6" s="4" t="inlineStr">
        <is>
          <t>Agosto</t>
        </is>
      </c>
      <c r="B6" s="4" t="n">
        <v>81</v>
      </c>
      <c r="C6" s="4" t="n">
        <v>80</v>
      </c>
      <c r="D6" s="4" t="n">
        <v>2</v>
      </c>
      <c r="E6" s="4" t="n">
        <v>2</v>
      </c>
      <c r="F6" s="4" t="n">
        <v>1</v>
      </c>
      <c r="G6" s="4" t="n">
        <v>1</v>
      </c>
      <c r="H6" s="4" t="n">
        <v>21</v>
      </c>
      <c r="I6" s="4" t="n">
        <v>38</v>
      </c>
      <c r="J6" s="4" t="n">
        <v>2</v>
      </c>
      <c r="K6" s="4" t="n">
        <v>0</v>
      </c>
      <c r="L6" s="4" t="n">
        <v>70</v>
      </c>
      <c r="M6" s="4" t="n">
        <v>0</v>
      </c>
      <c r="N6" s="5">
        <f>IF(OR(B6="",C6=""),"",(B6+C6)/2)</f>
        <v/>
      </c>
      <c r="O6" s="5">
        <f>IF(OR(N6="",N6=0),"",ROUND((E6+F6)/N6*100,2))</f>
        <v/>
      </c>
      <c r="P6" s="5">
        <f>IF(OR(N6="",N6=0),"",ROUND(E6/N6*100,2))</f>
        <v/>
      </c>
      <c r="Q6" s="5">
        <f>IF(OR(N6="",H6=""),"",ROUND(I6/(N6*H6)*100,2))</f>
        <v/>
      </c>
      <c r="R6" s="5">
        <f>IF(N(J6)=0,"",ROUND(L6/J6,2))</f>
        <v/>
      </c>
    </row>
    <row r="7">
      <c r="A7" s="4" t="inlineStr">
        <is>
          <t>Septiembre</t>
        </is>
      </c>
      <c r="B7" s="4" t="n">
        <v>80</v>
      </c>
      <c r="C7" s="4" t="n">
        <v>82</v>
      </c>
      <c r="D7" s="4" t="n">
        <v>4</v>
      </c>
      <c r="E7" s="4" t="n">
        <v>2</v>
      </c>
      <c r="F7" s="4" t="n">
        <v>0</v>
      </c>
      <c r="G7" s="4" t="n">
        <v>0</v>
      </c>
      <c r="H7" s="4" t="n">
        <v>21</v>
      </c>
      <c r="I7" s="4" t="n">
        <v>35</v>
      </c>
      <c r="J7" s="4" t="n">
        <v>4</v>
      </c>
      <c r="K7" s="4" t="n">
        <v>1</v>
      </c>
      <c r="L7" s="4" t="n">
        <v>152</v>
      </c>
      <c r="M7" s="4" t="n">
        <v>120</v>
      </c>
      <c r="N7" s="5">
        <f>IF(OR(B7="",C7=""),"",(B7+C7)/2)</f>
        <v/>
      </c>
      <c r="O7" s="5">
        <f>IF(OR(N7="",N7=0),"",ROUND((E7+F7)/N7*100,2))</f>
        <v/>
      </c>
      <c r="P7" s="5">
        <f>IF(OR(N7="",N7=0),"",ROUND(E7/N7*100,2))</f>
        <v/>
      </c>
      <c r="Q7" s="5">
        <f>IF(OR(N7="",H7=""),"",ROUND(I7/(N7*H7)*100,2))</f>
        <v/>
      </c>
      <c r="R7" s="5">
        <f>IF(N(J7)=0,"",ROUND(L7/J7,2))</f>
        <v/>
      </c>
    </row>
    <row r="8">
      <c r="A8" s="4" t="inlineStr">
        <is>
          <t>Octubre</t>
        </is>
      </c>
      <c r="B8" s="4" t="n">
        <v>82</v>
      </c>
      <c r="C8" s="4" t="n">
        <v>81</v>
      </c>
      <c r="D8" s="4" t="n">
        <v>2</v>
      </c>
      <c r="E8" s="4" t="n">
        <v>3</v>
      </c>
      <c r="F8" s="4" t="n">
        <v>0</v>
      </c>
      <c r="G8" s="4" t="n">
        <v>1</v>
      </c>
      <c r="H8" s="4" t="n">
        <v>22</v>
      </c>
      <c r="I8" s="4" t="n">
        <v>44</v>
      </c>
      <c r="J8" s="4" t="n">
        <v>2</v>
      </c>
      <c r="K8" s="4" t="n">
        <v>1</v>
      </c>
      <c r="L8" s="4" t="n">
        <v>58</v>
      </c>
      <c r="M8" s="4" t="n">
        <v>48</v>
      </c>
      <c r="N8" s="5">
        <f>IF(OR(B8="",C8=""),"",(B8+C8)/2)</f>
        <v/>
      </c>
      <c r="O8" s="5">
        <f>IF(OR(N8="",N8=0),"",ROUND((E8+F8)/N8*100,2))</f>
        <v/>
      </c>
      <c r="P8" s="5">
        <f>IF(OR(N8="",N8=0),"",ROUND(E8/N8*100,2))</f>
        <v/>
      </c>
      <c r="Q8" s="5">
        <f>IF(OR(N8="",H8=""),"",ROUND(I8/(N8*H8)*100,2))</f>
        <v/>
      </c>
      <c r="R8" s="5">
        <f>IF(N(J8)=0,"",ROUND(L8/J8,2))</f>
        <v/>
      </c>
    </row>
    <row r="9">
      <c r="A9" s="4" t="inlineStr">
        <is>
          <t>Noviembre</t>
        </is>
      </c>
      <c r="B9" s="4" t="n">
        <v>81</v>
      </c>
      <c r="C9" s="4" t="n">
        <v>80</v>
      </c>
      <c r="D9" s="4" t="n">
        <v>1</v>
      </c>
      <c r="E9" s="4" t="n">
        <v>1</v>
      </c>
      <c r="F9" s="4" t="n">
        <v>1</v>
      </c>
      <c r="G9" s="4" t="n">
        <v>0</v>
      </c>
      <c r="H9" s="4" t="n">
        <v>20</v>
      </c>
      <c r="I9" s="4" t="n">
        <v>30</v>
      </c>
      <c r="J9" s="4" t="n">
        <v>1</v>
      </c>
      <c r="K9" s="4" t="n">
        <v>0</v>
      </c>
      <c r="L9" s="4" t="n">
        <v>41</v>
      </c>
      <c r="M9" s="4" t="n">
        <v>32</v>
      </c>
      <c r="N9" s="5">
        <f>IF(OR(B9="",C9=""),"",(B9+C9)/2)</f>
        <v/>
      </c>
      <c r="O9" s="5">
        <f>IF(OR(N9="",N9=0),"",ROUND((E9+F9)/N9*100,2))</f>
        <v/>
      </c>
      <c r="P9" s="5">
        <f>IF(OR(N9="",N9=0),"",ROUND(E9/N9*100,2))</f>
        <v/>
      </c>
      <c r="Q9" s="5">
        <f>IF(OR(N9="",H9=""),"",ROUND(I9/(N9*H9)*100,2))</f>
        <v/>
      </c>
      <c r="R9" s="5">
        <f>IF(N(J9)=0,"",ROUND(L9/J9,2))</f>
        <v/>
      </c>
    </row>
    <row r="10">
      <c r="A10" s="4" t="inlineStr">
        <is>
          <t>Diciembre</t>
        </is>
      </c>
      <c r="B10" s="4" t="n">
        <v>80</v>
      </c>
      <c r="C10" s="4" t="n">
        <v>80</v>
      </c>
      <c r="D10" s="4" t="n">
        <v>2</v>
      </c>
      <c r="E10" s="4" t="n">
        <v>1</v>
      </c>
      <c r="F10" s="4" t="n">
        <v>1</v>
      </c>
      <c r="G10" s="4" t="n">
        <v>1</v>
      </c>
      <c r="H10" s="4" t="n">
        <v>19</v>
      </c>
      <c r="I10" s="4" t="n">
        <v>26</v>
      </c>
      <c r="J10" s="4" t="n">
        <v>2</v>
      </c>
      <c r="K10" s="4" t="n">
        <v>0</v>
      </c>
      <c r="L10" s="4" t="n">
        <v>66</v>
      </c>
      <c r="M10" s="4" t="n">
        <v>0</v>
      </c>
      <c r="N10" s="5">
        <f>IF(OR(B10="",C10=""),"",(B10+C10)/2)</f>
        <v/>
      </c>
      <c r="O10" s="5">
        <f>IF(OR(N10="",N10=0),"",ROUND((E10+F10)/N10*100,2))</f>
        <v/>
      </c>
      <c r="P10" s="5">
        <f>IF(OR(N10="",N10=0),"",ROUND(E10/N10*100,2))</f>
        <v/>
      </c>
      <c r="Q10" s="5">
        <f>IF(OR(N10="",H10=""),"",ROUND(I10/(N10*H10)*100,2))</f>
        <v/>
      </c>
      <c r="R10" s="5">
        <f>IF(N(J10)=0,"",ROUND(L10/J10,2))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5">
        <f>IF(OR(B11="",C11=""),"",(B11+C11)/2)</f>
        <v/>
      </c>
      <c r="O11" s="5">
        <f>IF(OR(N11="",N11=0),"",ROUND((E11+F11)/N11*100,2))</f>
        <v/>
      </c>
      <c r="P11" s="5">
        <f>IF(OR(N11="",N11=0),"",ROUND(E11/N11*100,2))</f>
        <v/>
      </c>
      <c r="Q11" s="5">
        <f>IF(OR(N11="",H11=""),"",ROUND(I11/(N11*H11)*100,2))</f>
        <v/>
      </c>
      <c r="R11" s="5">
        <f>IF(N(J11)=0,"",ROUND(L11/J11,2))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5">
        <f>IF(OR(B12="",C12=""),"",(B12+C12)/2)</f>
        <v/>
      </c>
      <c r="O12" s="5">
        <f>IF(OR(N12="",N12=0),"",ROUND((E12+F12)/N12*100,2))</f>
        <v/>
      </c>
      <c r="P12" s="5">
        <f>IF(OR(N12="",N12=0),"",ROUND(E12/N12*100,2))</f>
        <v/>
      </c>
      <c r="Q12" s="5">
        <f>IF(OR(N12="",H12=""),"",ROUND(I12/(N12*H12)*100,2))</f>
        <v/>
      </c>
      <c r="R12" s="5">
        <f>IF(N(J12)=0,"",ROUND(L12/J12,2))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5">
        <f>IF(OR(B13="",C13=""),"",(B13+C13)/2)</f>
        <v/>
      </c>
      <c r="O13" s="5">
        <f>IF(OR(N13="",N13=0),"",ROUND((E13+F13)/N13*100,2))</f>
        <v/>
      </c>
      <c r="P13" s="5">
        <f>IF(OR(N13="",N13=0),"",ROUND(E13/N13*100,2))</f>
        <v/>
      </c>
      <c r="Q13" s="5">
        <f>IF(OR(N13="",H13=""),"",ROUND(I13/(N13*H13)*100,2))</f>
        <v/>
      </c>
      <c r="R13" s="5">
        <f>IF(N(J13)=0,"",ROUND(L13/J13,2))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5">
        <f>IF(OR(B14="",C14=""),"",(B14+C14)/2)</f>
        <v/>
      </c>
      <c r="O14" s="5">
        <f>IF(OR(N14="",N14=0),"",ROUND((E14+F14)/N14*100,2))</f>
        <v/>
      </c>
      <c r="P14" s="5">
        <f>IF(OR(N14="",N14=0),"",ROUND(E14/N14*100,2))</f>
        <v/>
      </c>
      <c r="Q14" s="5">
        <f>IF(OR(N14="",H14=""),"",ROUND(I14/(N14*H14)*100,2))</f>
        <v/>
      </c>
      <c r="R14" s="5">
        <f>IF(N(J14)=0,"",ROUND(L14/J14,2))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5">
        <f>IF(OR(B15="",C15=""),"",(B15+C15)/2)</f>
        <v/>
      </c>
      <c r="O15" s="5">
        <f>IF(OR(N15="",N15=0),"",ROUND((E15+F15)/N15*100,2))</f>
        <v/>
      </c>
      <c r="P15" s="5">
        <f>IF(OR(N15="",N15=0),"",ROUND(E15/N15*100,2))</f>
        <v/>
      </c>
      <c r="Q15" s="5">
        <f>IF(OR(N15="",H15=""),"",ROUND(I15/(N15*H15)*100,2))</f>
        <v/>
      </c>
      <c r="R15" s="5">
        <f>IF(N(J15)=0,"",ROUND(L15/J15,2))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5">
        <f>IF(OR(B16="",C16=""),"",(B16+C16)/2)</f>
        <v/>
      </c>
      <c r="O16" s="5">
        <f>IF(OR(N16="",N16=0),"",ROUND((E16+F16)/N16*100,2))</f>
        <v/>
      </c>
      <c r="P16" s="5">
        <f>IF(OR(N16="",N16=0),"",ROUND(E16/N16*100,2))</f>
        <v/>
      </c>
      <c r="Q16" s="5">
        <f>IF(OR(N16="",H16=""),"",ROUND(I16/(N16*H16)*100,2))</f>
        <v/>
      </c>
      <c r="R16" s="5">
        <f>IF(N(J16)=0,"",ROUND(L16/J16,2))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</cols>
  <sheetData>
    <row r="1">
      <c r="A1" s="1" t="inlineStr">
        <is>
          <t>INDICADORES DEL PERÍODO</t>
        </is>
      </c>
    </row>
    <row r="2">
      <c r="A2" s="2" t="inlineStr">
        <is>
          <t>Calculados con los meses llenos de la hoja 1. Mismas fórmulas que publica la guía.</t>
        </is>
      </c>
    </row>
    <row r="4">
      <c r="A4" s="6" t="inlineStr">
        <is>
          <t>Meses con datos</t>
        </is>
      </c>
      <c r="B4" s="7">
        <f>COUNT('1 Datos mensuales'!B5:B16)</f>
        <v/>
      </c>
    </row>
    <row r="5">
      <c r="A5" s="6" t="inlineStr">
        <is>
          <t>Promedio de trabajadores</t>
        </is>
      </c>
      <c r="B5" s="8">
        <f>IF(B4=0,"",ROUND(AVERAGE('1 Datos mensuales'!N5:N16),2))</f>
        <v/>
      </c>
    </row>
    <row r="6">
      <c r="A6" s="6" t="inlineStr">
        <is>
          <t>Rotación del período %</t>
        </is>
      </c>
      <c r="B6" s="8">
        <f>IF(B5="","",ROUND((SUM('1 Datos mensuales'!E5:E16)+SUM('1 Datos mensuales'!F5:F16))/B5*100,2))</f>
        <v/>
      </c>
    </row>
    <row r="7">
      <c r="A7" s="6" t="inlineStr">
        <is>
          <t>Rotación voluntaria %</t>
        </is>
      </c>
      <c r="B7" s="8">
        <f>IF(B5="","",ROUND(SUM('1 Datos mensuales'!E5:E16)/B5*100,2))</f>
        <v/>
      </c>
    </row>
    <row r="8">
      <c r="A8" s="6" t="inlineStr">
        <is>
          <t>Rotación anualizada %</t>
        </is>
      </c>
      <c r="B8" s="8">
        <f>IF(B6="","",ROUND(B6*12/B4,2))</f>
        <v/>
      </c>
    </row>
    <row r="9">
      <c r="A9" s="6" t="inlineStr">
        <is>
          <t>Salidas antes de 90 días / ingresos %</t>
        </is>
      </c>
      <c r="B9" s="8">
        <f>IF(SUM('1 Datos mensuales'!D5:D16)=0,"",ROUND(SUM('1 Datos mensuales'!G5:G16)/SUM('1 Datos mensuales'!D5:D16)*100,2))</f>
        <v/>
      </c>
    </row>
    <row r="10">
      <c r="A10" s="6" t="inlineStr">
        <is>
          <t>Ausentismo %</t>
        </is>
      </c>
      <c r="B10" s="8">
        <f>IF(SUMPRODUCT('1 Datos mensuales'!N5:N16,'1 Datos mensuales'!H5:H16)=0,"",ROUND(SUM('1 Datos mensuales'!I5:I16)/SUMPRODUCT('1 Datos mensuales'!N5:N16,'1 Datos mensuales'!H5:H16)*100,2))</f>
        <v/>
      </c>
    </row>
    <row r="11">
      <c r="A11" s="6" t="inlineStr">
        <is>
          <t>Tiempo de cobertura promedio (días)</t>
        </is>
      </c>
      <c r="B11" s="8">
        <f>IF(SUM('1 Datos mensuales'!J5:J16)=0,"",ROUND(SUM('1 Datos mensuales'!L5:L16)/SUM('1 Datos mensuales'!J5:J16),2))</f>
        <v/>
      </c>
    </row>
    <row r="12">
      <c r="A12" s="6" t="inlineStr">
        <is>
          <t>Vacantes cubiertas con personal interno %</t>
        </is>
      </c>
      <c r="B12" s="8">
        <f>IF(SUM('1 Datos mensuales'!J5:J16)=0,"",ROUND(SUM('1 Datos mensuales'!K5:K16)/SUM('1 Datos mensuales'!J5:J16)*100,2))</f>
        <v/>
      </c>
    </row>
    <row r="13">
      <c r="A13" s="6" t="inlineStr">
        <is>
          <t>Horas de capacitación por trabajador</t>
        </is>
      </c>
      <c r="B13" s="8">
        <f>IF(B5="","",ROUND(SUM('1 Datos mensuales'!M5:M16)/B5,2))</f>
        <v/>
      </c>
    </row>
    <row r="16">
      <c r="A16" t="inlineStr">
        <is>
          <t>Sin rangos de referencia: compare la empresa consigo misma en el tiempo y entre áreas.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28" customWidth="1" min="1" max="1"/>
    <col width="40" customWidth="1" min="2" max="2"/>
    <col width="34" customWidth="1" min="3" max="3"/>
    <col width="18" customWidth="1" min="4" max="4"/>
    <col width="16" customWidth="1" min="5" max="5"/>
    <col width="36" customWidth="1" min="6" max="6"/>
    <col width="46" customWidth="1" min="7" max="7"/>
  </cols>
  <sheetData>
    <row r="1">
      <c r="A1" s="1" t="inlineStr">
        <is>
          <t>DICCIONARIO DE INDICADORES</t>
        </is>
      </c>
    </row>
    <row r="3" ht="42" customHeight="1">
      <c r="A3" s="3" t="inlineStr">
        <is>
          <t>Indicador</t>
        </is>
      </c>
      <c r="B3" s="3" t="inlineStr">
        <is>
          <t>Fórmula</t>
        </is>
      </c>
      <c r="C3" s="3" t="inlineStr">
        <is>
          <t>Datos de origen</t>
        </is>
      </c>
      <c r="D3" s="3" t="inlineStr">
        <is>
          <t>Responsable</t>
        </is>
      </c>
      <c r="E3" s="3" t="inlineStr">
        <is>
          <t>Frecuencia</t>
        </is>
      </c>
      <c r="F3" s="3" t="inlineStr">
        <is>
          <t>Decisión que habilita</t>
        </is>
      </c>
      <c r="G3" s="3" t="inlineStr">
        <is>
          <t>Cuidado al leerlo</t>
        </is>
      </c>
    </row>
    <row r="4">
      <c r="A4" s="6" t="inlineStr">
        <is>
          <t>Rotación de personal</t>
        </is>
      </c>
      <c r="B4" s="6" t="inlineStr">
        <is>
          <t>Bajas del período / promedio de trabajadores × 100</t>
        </is>
      </c>
      <c r="C4" s="6" t="inlineStr">
        <is>
          <t>Altas y bajas de la planilla; trabajadores al inicio y al final</t>
        </is>
      </c>
      <c r="D4" s="6" t="inlineStr">
        <is>
          <t>Recursos humanos</t>
        </is>
      </c>
      <c r="E4" s="6" t="inlineStr">
        <is>
          <t>Mensual, con acumulado anual</t>
        </is>
      </c>
      <c r="F4" s="6" t="inlineStr">
        <is>
          <t>Dónde investigar salidas: por área, puesto y antigüedad</t>
        </is>
      </c>
      <c r="G4" s="6" t="inlineStr">
        <is>
          <t>Separe voluntaria de involuntaria; con pocos trabajadores, una baja mueve mucho el porcentaje.</t>
        </is>
      </c>
    </row>
    <row r="5">
      <c r="A5" s="6" t="inlineStr">
        <is>
          <t>Rotación voluntaria</t>
        </is>
      </c>
      <c r="B5" s="6" t="inlineStr">
        <is>
          <t>Renuncias del período / promedio de trabajadores × 100</t>
        </is>
      </c>
      <c r="C5" s="6" t="inlineStr">
        <is>
          <t>Bajas por renuncia</t>
        </is>
      </c>
      <c r="D5" s="6" t="inlineStr">
        <is>
          <t>Recursos humanos</t>
        </is>
      </c>
      <c r="E5" s="6" t="inlineStr">
        <is>
          <t>Mensual</t>
        </is>
      </c>
      <c r="F5" s="6" t="inlineStr">
        <is>
          <t>Priorizar diagnóstico de causas en las áreas con más renuncias</t>
        </is>
      </c>
      <c r="G5" s="6" t="inlineStr">
        <is>
          <t>El índice no dice la causa: crúcelo con entrevistas de salida y salario frente al mercado.</t>
        </is>
      </c>
    </row>
    <row r="6">
      <c r="A6" s="6" t="inlineStr">
        <is>
          <t>Salidas en los primeros 90 días</t>
        </is>
      </c>
      <c r="B6" s="6" t="inlineStr">
        <is>
          <t>Ingresos que salieron antes de 90 días / ingresos del período × 100</t>
        </is>
      </c>
      <c r="C6" s="6" t="inlineStr">
        <is>
          <t>Fecha de ingreso y de salida de cada persona</t>
        </is>
      </c>
      <c r="D6" s="6" t="inlineStr">
        <is>
          <t>Recursos humanos</t>
        </is>
      </c>
      <c r="E6" s="6" t="inlineStr">
        <is>
          <t>Trimestral</t>
        </is>
      </c>
      <c r="F6" s="6" t="inlineStr">
        <is>
          <t>Revisar perfil, oferta e inducción de los puestos afectados</t>
        </is>
      </c>
      <c r="G6" s="6" t="inlineStr">
        <is>
          <t>Se mide con rezago: un ingreso de diciembre se sabe en marzo.</t>
        </is>
      </c>
    </row>
    <row r="7">
      <c r="A7" s="6" t="inlineStr">
        <is>
          <t>Ausentismo</t>
        </is>
      </c>
      <c r="B7" s="6" t="inlineStr">
        <is>
          <t>Días perdidos / (trabajadores × días laborables) × 100</t>
        </is>
      </c>
      <c r="C7" s="6" t="inlineStr">
        <is>
          <t>Registro de ausencias; días laborables del mes</t>
        </is>
      </c>
      <c r="D7" s="6" t="inlineStr">
        <is>
          <t>Jefaturas y recursos humanos</t>
        </is>
      </c>
      <c r="E7" s="6" t="inlineStr">
        <is>
          <t>Mensual</t>
        </is>
      </c>
      <c r="F7" s="6" t="inlineStr">
        <is>
          <t>Detectar concentraciones por área o patrón (lunes, quincena)</t>
        </is>
      </c>
      <c r="G7" s="6" t="inlineStr">
        <is>
          <t>Separe justificadas e injustificadas; no lo use para diagnosticar la salud de nadie.</t>
        </is>
      </c>
    </row>
    <row r="8">
      <c r="A8" s="6" t="inlineStr">
        <is>
          <t>Tiempo de cobertura de vacantes</t>
        </is>
      </c>
      <c r="B8" s="6" t="inlineStr">
        <is>
          <t>Días entre la apertura de la vacante y la aceptación de la oferta, promedio</t>
        </is>
      </c>
      <c r="C8" s="6" t="inlineStr">
        <is>
          <t>Fecha de requisición y fecha de aceptación por vacante</t>
        </is>
      </c>
      <c r="D8" s="6" t="inlineStr">
        <is>
          <t>Recursos humanos</t>
        </is>
      </c>
      <c r="E8" s="6" t="inlineStr">
        <is>
          <t>Mensual</t>
        </is>
      </c>
      <c r="F8" s="6" t="inlineStr">
        <is>
          <t>Detectar en qué etapa se atasca la selección</t>
        </is>
      </c>
      <c r="G8" s="6" t="inlineStr">
        <is>
          <t>Un promedio esconde los casos extremos: mire también la vacante más lenta.</t>
        </is>
      </c>
    </row>
    <row r="9">
      <c r="A9" s="6" t="inlineStr">
        <is>
          <t>Vacantes cubiertas con personal interno</t>
        </is>
      </c>
      <c r="B9" s="6" t="inlineStr">
        <is>
          <t>Vacantes cubiertas por promoción o traslado / vacantes cubiertas × 100</t>
        </is>
      </c>
      <c r="C9" s="6" t="inlineStr">
        <is>
          <t>Origen de cada persona contratada</t>
        </is>
      </c>
      <c r="D9" s="6" t="inlineStr">
        <is>
          <t>Recursos humanos</t>
        </is>
      </c>
      <c r="E9" s="6" t="inlineStr">
        <is>
          <t>Semestral</t>
        </is>
      </c>
      <c r="F9" s="6" t="inlineStr">
        <is>
          <t>Saber si las rutas de carrera funcionan</t>
        </is>
      </c>
      <c r="G9" s="6" t="inlineStr">
        <is>
          <t>Un valor alto no es bueno por sí mismo: depende de si el talento interno estaba preparado.</t>
        </is>
      </c>
    </row>
    <row r="10">
      <c r="A10" s="6" t="inlineStr">
        <is>
          <t>Horas de capacitación por trabajador</t>
        </is>
      </c>
      <c r="B10" s="6" t="inlineStr">
        <is>
          <t>Horas de capacitación del período / promedio de trabajadores</t>
        </is>
      </c>
      <c r="C10" s="6" t="inlineStr">
        <is>
          <t>Registro de asistencia a capacitaciones</t>
        </is>
      </c>
      <c r="D10" s="6" t="inlineStr">
        <is>
          <t>Recursos humanos</t>
        </is>
      </c>
      <c r="E10" s="6" t="inlineStr">
        <is>
          <t>Trimestral</t>
        </is>
      </c>
      <c r="F10" s="6" t="inlineStr">
        <is>
          <t>Seguir la ejecución del plan de capacitación</t>
        </is>
      </c>
      <c r="G10" s="6" t="inlineStr">
        <is>
          <t>Mide esfuerzo, no efecto: complete con la evaluación en el puesto.</t>
        </is>
      </c>
    </row>
    <row r="11">
      <c r="A11" s="6" t="inlineStr">
        <is>
          <t>Evaluaciones del desempeño completadas a tiempo</t>
        </is>
      </c>
      <c r="B11" s="6" t="inlineStr">
        <is>
          <t>Evaluaciones cerradas en plazo / evaluaciones previstas × 100</t>
        </is>
      </c>
      <c r="C11" s="6" t="inlineStr">
        <is>
          <t>Seguimiento del ciclo de evaluación</t>
        </is>
      </c>
      <c r="D11" s="6" t="inlineStr">
        <is>
          <t>Jefaturas</t>
        </is>
      </c>
      <c r="E11" s="6" t="inlineStr">
        <is>
          <t>Por ciclo</t>
        </is>
      </c>
      <c r="F11" s="6" t="inlineStr">
        <is>
          <t>Ver qué jefaturas necesitan apoyo para cerrar el ciclo</t>
        </is>
      </c>
      <c r="G11" s="6" t="inlineStr">
        <is>
          <t>Cerrar a tiempo no garantiza calidad: revise también la distribución de notas.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TABLERO DE INDICADORES DE RECURSOS HUMANOS</t>
        </is>
      </c>
    </row>
    <row r="2">
      <c r="A2" t="inlineStr"/>
    </row>
    <row r="3">
      <c r="A3" t="inlineStr">
        <is>
          <t>1. Hoja 1: un mes por fila con los datos de la planilla, las ausencias, las vacantes y la capacitación.</t>
        </is>
      </c>
    </row>
    <row r="4">
      <c r="A4" t="inlineStr">
        <is>
          <t>2. Hoja 2: los indicadores del período se calculan solos con los meses que tengan datos.</t>
        </is>
      </c>
    </row>
    <row r="5">
      <c r="A5" t="inlineStr">
        <is>
          <t>3. Hoja 3: el diccionario dice de dónde sale cada dato, quién lo reporta y qué decisión habilita.</t>
        </is>
      </c>
    </row>
    <row r="6">
      <c r="A6" t="inlineStr"/>
    </row>
    <row r="7">
      <c r="A7" t="inlineStr">
        <is>
          <t>Las fórmulas no son normas y no hay rangos «buenos» universales. Con pocos trabajadores, un solo caso mueve mucho</t>
        </is>
      </c>
    </row>
    <row r="8">
      <c r="A8" t="inlineStr">
        <is>
          <t>los porcentajes. El ausentismo no se usa para diagnosticar la salud de nadie.</t>
        </is>
      </c>
    </row>
    <row r="9">
      <c r="A9" t="inlineStr"/>
    </row>
    <row r="10">
      <c r="A10" t="inlineStr">
        <is>
          <t>Plantilla de taglinesolucionessv.com. No sustituye la revisión de un profesional.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2026-10-25T18:16:51Z</dcterms:created>
  <dcterms:modified xmlns:dcterms="http://purl.org/dc/terms/" xmlns:xsi="http://www.w3.org/2001/XMLSchema-instance" xsi:type="dcterms:W3CDTF">2026-10-25T18:16:51Z</dcterms:modified>
</cp:coreProperties>
</file>